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J14" i="1"/>
  <c r="I14" i="1"/>
  <c r="H14" i="1"/>
  <c r="J13" i="1"/>
  <c r="I13" i="1"/>
  <c r="H13" i="1"/>
  <c r="J11" i="1"/>
  <c r="I11" i="1"/>
  <c r="I15" i="1" s="1"/>
  <c r="H11" i="1"/>
  <c r="G11" i="1"/>
  <c r="G15" i="1" s="1"/>
  <c r="J9" i="1"/>
  <c r="J15" i="1" s="1"/>
  <c r="H9" i="1"/>
  <c r="H15" i="1" s="1"/>
  <c r="F9" i="1"/>
  <c r="F15" i="1" s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<sst xmlns="http://schemas.openxmlformats.org/spreadsheetml/2006/main" count="41" uniqueCount="38">
  <si>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</si>
  <si>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</si>
  <si>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</si>
  <si>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</si>
  <si>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</si>
  <si>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</si>
  <si>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</si>
  <si>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</si>
  <si>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</si>
  <si>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</si>
  <si>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</si>
  <si>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</si>
  <si>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</si>
  <si>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</si>
  <si>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</si>
  <si>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</si>
  <si>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</si>
  <si>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</si>
  <si>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</si>
  <si>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</si>
  <si>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</si>
  <si>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</si>
  <si>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</si>
  <si>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</si>
  <si>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</si>
  <si>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</si>
  <si>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</si>
  <si>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</si>
  <si>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</si>
  <si>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</si>
  <si>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Компот из сухофруктов</t>
  </si>
  <si>
    <t>Чай с сахаром с лимоном</t>
  </si>
  <si>
    <t>Итого</t>
  </si>
  <si>
    <t>Жаркое по- домашнему с мясом птицы</t>
  </si>
  <si>
    <t>гор.блюдо</t>
  </si>
  <si>
    <t>гарнир</t>
  </si>
  <si>
    <t>напитки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</si>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</sst>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9" xfId="0" applyFont="1" applyBorder="1"/>
    <xf numFmtId="0" fontId="0" fillId="0" borderId="9" xfId="0" applyBorder="1" applyAlignment="1">
      <alignment horizontal="center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4" fillId="0" borderId="17" xfId="0" applyFont="1" applyBorder="1"/>
    <xf numFmtId="0" fontId="4" fillId="0" borderId="18" xfId="0" applyFont="1" applyBorder="1" applyAlignment="1">
      <alignment horizontal="center"/>
    </xf>
    <xf numFmtId="0" fontId="5" fillId="3" borderId="18" xfId="0" applyFont="1" applyFill="1" applyBorder="1" applyAlignment="1" applyProtection="1">
      <alignment vertical="top" wrapText="1"/>
      <protection locked="0"/>
    </xf>
    <xf numFmtId="1" fontId="5" fillId="3" borderId="18" xfId="0" applyNumberFormat="1" applyFont="1" applyFill="1" applyBorder="1" applyAlignment="1" applyProtection="1">
      <alignment horizontal="center" vertical="top" wrapText="1"/>
      <protection locked="0"/>
    </xf>
    <xf numFmtId="2" fontId="5" fillId="3" borderId="19" xfId="0" applyNumberFormat="1" applyFont="1" applyFill="1" applyBorder="1" applyAlignment="1" applyProtection="1">
      <alignment horizontal="right" vertical="top" wrapText="1"/>
      <protection locked="0"/>
    </xf>
    <xf numFmtId="2" fontId="5" fillId="3" borderId="20" xfId="0" applyNumberFormat="1" applyFont="1" applyFill="1" applyBorder="1" applyAlignment="1" applyProtection="1">
      <alignment horizontal="right" vertical="top" wrapText="1"/>
      <protection locked="0"/>
    </xf>
    <xf numFmtId="0" fontId="0" fillId="0" borderId="9" xfId="0" applyBorder="1"/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/>
    <xf numFmtId="4" fontId="3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/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2" fontId="3" fillId="0" borderId="1" xfId="0" applyNumberFormat="1" applyFont="1" applyFill="1" applyBorder="1" applyAlignment="1">
      <alignment wrapText="1"/>
    </xf>
    <xf numFmtId="3" fontId="5" fillId="3" borderId="18" xfId="0" applyNumberFormat="1" applyFont="1" applyFill="1" applyBorder="1" applyAlignment="1" applyProtection="1">
      <alignment horizontal="center" vertical="top" wrapText="1"/>
      <protection locked="0"/>
    </xf>
    <xf numFmtId="4" fontId="5" fillId="3" borderId="19" xfId="0" applyNumberFormat="1" applyFont="1" applyFill="1" applyBorder="1" applyAlignment="1" applyProtection="1">
      <alignment horizontal="right" vertical="top" wrapText="1"/>
      <protection locked="0"/>
    </xf>
    <xf numFmtId="2" fontId="5" fillId="3" borderId="18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18</v>
      </c>
      <c r="C1" s="63"/>
      <c r="D1" s="64"/>
      <c r="E1" t="s">
        <v>17</v>
      </c>
      <c r="F1" s="7"/>
      <c r="I1" t="s">
        <v>1</v>
      </c>
      <c r="J1" s="6">
        <v>46120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10</v>
      </c>
      <c r="B4" s="2" t="s">
        <v>34</v>
      </c>
      <c r="C4" s="14">
        <v>110</v>
      </c>
      <c r="D4" s="15" t="s">
        <v>26</v>
      </c>
      <c r="E4" s="16">
        <v>90</v>
      </c>
      <c r="F4" s="17">
        <v>57.17</v>
      </c>
      <c r="G4" s="18">
        <v>161.57999999999998</v>
      </c>
      <c r="H4" s="9">
        <v>7.74</v>
      </c>
      <c r="I4" s="9">
        <v>8.0822222222221995</v>
      </c>
      <c r="J4" s="9">
        <v>18.58666666666667</v>
      </c>
    </row>
    <row r="5" spans="1:10" x14ac:dyDescent="0.25">
      <c r="A5" s="13"/>
      <c r="B5" s="19" t="s">
        <v>35</v>
      </c>
      <c r="C5" s="20">
        <v>227</v>
      </c>
      <c r="D5" s="11" t="s">
        <v>27</v>
      </c>
      <c r="E5" s="21">
        <v>180</v>
      </c>
      <c r="F5" s="22">
        <v>17.532</v>
      </c>
      <c r="G5" s="23">
        <v>157.08000000000001</v>
      </c>
      <c r="H5" s="8">
        <v>5.19</v>
      </c>
      <c r="I5" s="8">
        <v>7.4160000000000004</v>
      </c>
      <c r="J5" s="8">
        <v>13.72</v>
      </c>
    </row>
    <row r="6" spans="1:10" x14ac:dyDescent="0.25">
      <c r="A6" s="13"/>
      <c r="B6" s="1" t="s">
        <v>11</v>
      </c>
      <c r="C6" s="24">
        <v>300</v>
      </c>
      <c r="D6" s="11" t="s">
        <v>31</v>
      </c>
      <c r="E6" s="21">
        <v>205</v>
      </c>
      <c r="F6" s="22">
        <v>5.99</v>
      </c>
      <c r="G6" s="23">
        <v>81.2</v>
      </c>
      <c r="H6" s="8">
        <v>0.1</v>
      </c>
      <c r="I6" s="8">
        <v>0</v>
      </c>
      <c r="J6" s="8">
        <v>20.2</v>
      </c>
    </row>
    <row r="7" spans="1:10" ht="15.75" thickBot="1" x14ac:dyDescent="0.3">
      <c r="A7" s="13"/>
      <c r="B7" s="25" t="s">
        <v>19</v>
      </c>
      <c r="C7" s="26" t="s">
        <v>22</v>
      </c>
      <c r="D7" s="12" t="s">
        <v>23</v>
      </c>
      <c r="E7" s="27">
        <v>45</v>
      </c>
      <c r="F7" s="28">
        <v>4.83</v>
      </c>
      <c r="G7" s="29">
        <v>70.14</v>
      </c>
      <c r="H7" s="10">
        <v>2.37</v>
      </c>
      <c r="I7" s="10">
        <v>0.3</v>
      </c>
      <c r="J7" s="10">
        <v>14.49</v>
      </c>
    </row>
    <row r="8" spans="1:10" ht="15.75" thickBot="1" x14ac:dyDescent="0.3">
      <c r="A8" s="30"/>
      <c r="B8" s="31"/>
      <c r="C8" s="32"/>
      <c r="D8" s="33" t="s">
        <v>32</v>
      </c>
      <c r="E8" s="34">
        <f>SUM(E4:E7)</f>
        <v>520</v>
      </c>
      <c r="F8" s="35">
        <f>SUM(F4:F7)</f>
        <v>85.521999999999991</v>
      </c>
      <c r="G8" s="36">
        <f>SUM(G4:G7)</f>
        <v>469.99999999999994</v>
      </c>
      <c r="H8" s="36">
        <f t="shared" ref="H8:J8" si="0">SUM(H4:H7)</f>
        <v>15.399999999999999</v>
      </c>
      <c r="I8" s="36">
        <f t="shared" si="0"/>
        <v>15.798222222222201</v>
      </c>
      <c r="J8" s="36">
        <f t="shared" si="0"/>
        <v>66.99666666666667</v>
      </c>
    </row>
    <row r="9" spans="1:10" ht="15.75" x14ac:dyDescent="0.25">
      <c r="A9" s="37" t="s">
        <v>12</v>
      </c>
      <c r="B9" s="1" t="s">
        <v>14</v>
      </c>
      <c r="C9" s="38">
        <v>56</v>
      </c>
      <c r="D9" s="39" t="s">
        <v>28</v>
      </c>
      <c r="E9" s="40">
        <v>200</v>
      </c>
      <c r="F9" s="41">
        <f>17.88-5.63-2.94</f>
        <v>9.31</v>
      </c>
      <c r="G9" s="42">
        <v>100.32</v>
      </c>
      <c r="H9" s="42">
        <f>2.4+1.88</f>
        <v>4.2799999999999994</v>
      </c>
      <c r="I9" s="42">
        <v>4</v>
      </c>
      <c r="J9" s="42">
        <f>18.5+8.3-15</f>
        <v>11.8</v>
      </c>
    </row>
    <row r="10" spans="1:10" ht="15.75" x14ac:dyDescent="0.25">
      <c r="A10" s="13"/>
      <c r="B10" s="43" t="s">
        <v>13</v>
      </c>
      <c r="C10" s="44">
        <v>96</v>
      </c>
      <c r="D10" s="42" t="s">
        <v>29</v>
      </c>
      <c r="E10" s="45">
        <v>60</v>
      </c>
      <c r="F10" s="46">
        <v>7.1999999999999993</v>
      </c>
      <c r="G10" s="47">
        <v>88.54</v>
      </c>
      <c r="H10" s="47">
        <v>4.0199999999999996</v>
      </c>
      <c r="I10" s="47">
        <v>1.34</v>
      </c>
      <c r="J10" s="47">
        <v>15.1</v>
      </c>
    </row>
    <row r="11" spans="1:10" ht="15.75" x14ac:dyDescent="0.25">
      <c r="A11" s="13"/>
      <c r="B11" s="1" t="s">
        <v>15</v>
      </c>
      <c r="C11" s="44">
        <v>259</v>
      </c>
      <c r="D11" s="48" t="s">
        <v>33</v>
      </c>
      <c r="E11" s="45">
        <v>220</v>
      </c>
      <c r="F11" s="49">
        <v>55.4</v>
      </c>
      <c r="G11" s="50">
        <f>316.26-2.7</f>
        <v>313.56</v>
      </c>
      <c r="H11" s="51">
        <f>13.62-3.27</f>
        <v>10.35</v>
      </c>
      <c r="I11" s="52">
        <f>15.84+1.86</f>
        <v>17.7</v>
      </c>
      <c r="J11" s="52">
        <f>45.48-16.59</f>
        <v>28.889999999999997</v>
      </c>
    </row>
    <row r="12" spans="1:10" ht="15.75" x14ac:dyDescent="0.25">
      <c r="A12" s="13"/>
      <c r="B12" s="1" t="s">
        <v>36</v>
      </c>
      <c r="C12" s="44">
        <v>300</v>
      </c>
      <c r="D12" s="53" t="s">
        <v>30</v>
      </c>
      <c r="E12" s="54">
        <v>200</v>
      </c>
      <c r="F12" s="46">
        <v>7.73</v>
      </c>
      <c r="G12" s="55">
        <v>81.2</v>
      </c>
      <c r="H12" s="55">
        <v>0.1</v>
      </c>
      <c r="I12" s="55">
        <v>0</v>
      </c>
      <c r="J12" s="55">
        <v>20.2</v>
      </c>
    </row>
    <row r="13" spans="1:10" ht="15.75" x14ac:dyDescent="0.25">
      <c r="A13" s="13"/>
      <c r="B13" s="43" t="s">
        <v>37</v>
      </c>
      <c r="C13" s="56" t="s">
        <v>24</v>
      </c>
      <c r="D13" s="55" t="s">
        <v>25</v>
      </c>
      <c r="E13" s="54">
        <v>30</v>
      </c>
      <c r="F13" s="46">
        <v>2.76</v>
      </c>
      <c r="G13" s="57">
        <v>51.24</v>
      </c>
      <c r="H13" s="57">
        <f>6.6/100*30</f>
        <v>1.98</v>
      </c>
      <c r="I13" s="58">
        <f>1.2/100*30</f>
        <v>0.36</v>
      </c>
      <c r="J13" s="57">
        <f>33.4/100*30</f>
        <v>10.02</v>
      </c>
    </row>
    <row r="14" spans="1:10" ht="16.5" thickBot="1" x14ac:dyDescent="0.3">
      <c r="A14" s="13"/>
      <c r="B14" s="25" t="s">
        <v>16</v>
      </c>
      <c r="C14" s="56" t="s">
        <v>22</v>
      </c>
      <c r="D14" s="55" t="s">
        <v>23</v>
      </c>
      <c r="E14" s="54">
        <v>30</v>
      </c>
      <c r="F14" s="46">
        <v>3.12</v>
      </c>
      <c r="G14" s="55">
        <v>70.14</v>
      </c>
      <c r="H14" s="55">
        <f>7.9/100*30</f>
        <v>2.37</v>
      </c>
      <c r="I14" s="55">
        <f>1/100*30</f>
        <v>0.3</v>
      </c>
      <c r="J14" s="55">
        <f>48.3/100*30</f>
        <v>14.49</v>
      </c>
    </row>
    <row r="15" spans="1:10" ht="15.75" thickBot="1" x14ac:dyDescent="0.3">
      <c r="A15" s="30"/>
      <c r="B15" s="31"/>
      <c r="C15" s="32"/>
      <c r="D15" s="33" t="s">
        <v>32</v>
      </c>
      <c r="E15" s="59">
        <f>SUM(E9:E14)</f>
        <v>740</v>
      </c>
      <c r="F15" s="60">
        <f>SUM(F9:F14)</f>
        <v>85.52000000000001</v>
      </c>
      <c r="G15" s="61">
        <f>SUM(G9:G14)</f>
        <v>705</v>
      </c>
      <c r="H15" s="61">
        <f t="shared" ref="H15:J15" si="1">SUM(H9:H14)</f>
        <v>23.1</v>
      </c>
      <c r="I15" s="61">
        <f t="shared" si="1"/>
        <v>23.7</v>
      </c>
      <c r="J15" s="61">
        <f t="shared" si="1"/>
        <v>100.49999999999999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2026-04-01T07:47:27Z</dcterms:modified>
</cp:coreProperties>
</file>